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515" windowHeight="12585"/>
  </bookViews>
  <sheets>
    <sheet name="BALANCE PRESUP" sheetId="1" r:id="rId1"/>
    <sheet name="ANALITICO DE DEUDA Y O PA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9" i="2" l="1"/>
  <c r="E20" i="2"/>
  <c r="G20" i="2"/>
  <c r="H20" i="2"/>
  <c r="I20" i="2"/>
  <c r="E9" i="2"/>
  <c r="F9" i="2"/>
  <c r="F20" i="2" s="1"/>
  <c r="G9" i="2"/>
  <c r="D20" i="2"/>
  <c r="D9" i="2"/>
  <c r="E74" i="1"/>
  <c r="E83" i="1" s="1"/>
  <c r="E84" i="1" s="1"/>
  <c r="F74" i="1"/>
  <c r="F83" i="1" s="1"/>
  <c r="F84" i="1" s="1"/>
  <c r="D74" i="1"/>
  <c r="D83" i="1"/>
  <c r="D84" i="1" s="1"/>
  <c r="E82" i="1"/>
  <c r="F82" i="1"/>
  <c r="D82" i="1"/>
  <c r="E80" i="1"/>
  <c r="F80" i="1"/>
  <c r="D80" i="1"/>
  <c r="D75" i="1"/>
  <c r="E78" i="1"/>
  <c r="F78" i="1"/>
  <c r="D78" i="1"/>
  <c r="E76" i="1"/>
  <c r="F76" i="1"/>
  <c r="D76" i="1"/>
  <c r="E75" i="1"/>
  <c r="F75" i="1"/>
  <c r="E72" i="1"/>
  <c r="F72" i="1"/>
  <c r="D72" i="1"/>
  <c r="E65" i="1"/>
  <c r="F65" i="1"/>
  <c r="D65" i="1"/>
  <c r="E63" i="1"/>
  <c r="F63" i="1"/>
  <c r="D63" i="1"/>
  <c r="E62" i="1"/>
  <c r="F62" i="1"/>
  <c r="D62" i="1"/>
  <c r="E61" i="1"/>
  <c r="F61" i="1"/>
  <c r="D61" i="1"/>
  <c r="E57" i="1"/>
  <c r="F57" i="1"/>
  <c r="D57" i="1"/>
  <c r="E58" i="1"/>
  <c r="F58" i="1"/>
  <c r="E59" i="1"/>
  <c r="F59" i="1"/>
  <c r="D59" i="1"/>
  <c r="D58" i="1"/>
  <c r="D43" i="1"/>
  <c r="E55" i="1"/>
  <c r="F55" i="1"/>
  <c r="D55" i="1"/>
  <c r="E43" i="1"/>
  <c r="F43" i="1"/>
  <c r="E33" i="1"/>
  <c r="F33" i="1"/>
  <c r="D33" i="1"/>
  <c r="E27" i="1"/>
  <c r="F27" i="1"/>
  <c r="D27" i="1"/>
  <c r="E25" i="1"/>
  <c r="F25" i="1"/>
  <c r="D25" i="1"/>
  <c r="E23" i="1"/>
  <c r="F23" i="1"/>
  <c r="D23" i="1"/>
  <c r="E19" i="1"/>
  <c r="F19" i="1"/>
  <c r="D19" i="1"/>
  <c r="E15" i="1"/>
  <c r="F15" i="1"/>
  <c r="D15" i="1"/>
  <c r="E10" i="1"/>
  <c r="F10" i="1"/>
  <c r="D10" i="1"/>
</calcChain>
</file>

<file path=xl/sharedStrings.xml><?xml version="1.0" encoding="utf-8"?>
<sst xmlns="http://schemas.openxmlformats.org/spreadsheetml/2006/main" count="116" uniqueCount="86">
  <si>
    <t xml:space="preserve">FORMATO 4 </t>
  </si>
  <si>
    <t>BALANCE PRESUPUESTARIO -LDF</t>
  </si>
  <si>
    <t>MUNICIPIO DE ZITACUARO</t>
  </si>
  <si>
    <t>BALANCE PRESUPUESTARIO-LDF</t>
  </si>
  <si>
    <t>CONCEPTO ( c )</t>
  </si>
  <si>
    <t>ESTIMADOS/APROBADO</t>
  </si>
  <si>
    <t>DEVENGADO</t>
  </si>
  <si>
    <t>RECAUDADO/PAGADO</t>
  </si>
  <si>
    <t>A.</t>
  </si>
  <si>
    <t>Ingresos Totales (A= A1+A2+A3)</t>
  </si>
  <si>
    <t>A1. Ingresos de Libre Disposición</t>
  </si>
  <si>
    <t>A2. Transferenicas Federales Etiquetadas</t>
  </si>
  <si>
    <t>A3. Financiamiento Neto</t>
  </si>
  <si>
    <t>B.</t>
  </si>
  <si>
    <t>Egresos Presupuestarios 1 (B= B1+ B2)</t>
  </si>
  <si>
    <t>B1. Gasto No Etiquetado (sin incluir Amortización de la Deuda Pública)</t>
  </si>
  <si>
    <t>B2. Gasto Etiquetado (sin incluir Amortización de la Deuda Pública)</t>
  </si>
  <si>
    <t>C.</t>
  </si>
  <si>
    <t>Remanentes del Ejercicio Anterior C = C1+ C2)</t>
  </si>
  <si>
    <t>C1. Remanentes de Ingresos de Libre Disposición aplicados en el periodo</t>
  </si>
  <si>
    <t>C2. Remanentes de Transferencia Federales Etiquetadas aplicados en el periodo</t>
  </si>
  <si>
    <t>I.</t>
  </si>
  <si>
    <t>Balance Presupuestario (I= A-B+C)</t>
  </si>
  <si>
    <t>II.</t>
  </si>
  <si>
    <t>Balance Presupuestario SIN Financiamiento Neto (II= I-A3)</t>
  </si>
  <si>
    <t>III.</t>
  </si>
  <si>
    <t xml:space="preserve">Balance Presupuestario sin Financiamiento Neto y sin Remanentes del Ejercicio </t>
  </si>
  <si>
    <t>Anterior (III= II -C)</t>
  </si>
  <si>
    <t xml:space="preserve">CONCEPTO </t>
  </si>
  <si>
    <t>APROBADO</t>
  </si>
  <si>
    <t>PAGADO</t>
  </si>
  <si>
    <t>E.</t>
  </si>
  <si>
    <t>Intereses, Comosiones y Gastos de la Deuda (E = E1+E2)</t>
  </si>
  <si>
    <t>E1. Intereses, Comisiones y Gastos de la Deuda con Gasto No etiquetado</t>
  </si>
  <si>
    <t>E2. Intereses, Comisiones y Gastos de la Deuda con Gasto Etiquetado</t>
  </si>
  <si>
    <t>IV.</t>
  </si>
  <si>
    <t>Balance Primario (IV =III + E )</t>
  </si>
  <si>
    <t>F. Financiamiento (F = F1 + F2)</t>
  </si>
  <si>
    <t xml:space="preserve">F1. Financiamiento con Fuente de Pago de Ingresos de Libre Disposición 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</si>
  <si>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</si>
  <si>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</si>
  <si>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</si>
  <si>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</si>
  <si>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A3.1 Financiamiento Neto con Fuente de Pago de Ingresos de Libre Disposición (A3.1 = F1 – G1)</t>
  </si>
  <si>
    <t>F1. Financiamiento con Fuente de Pago de Ingresos de Libre Disposición</t>
  </si>
  <si>
    <t xml:space="preserve">B1. Gasto No Etiquetado (sin incluir Amortización de la Deuda Pública) 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</si>
  <si>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</si>
  <si>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</si>
  <si>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</si>
  <si>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</t>
  </si>
  <si>
    <t>(A3.2 = F2 – G2)</t>
  </si>
  <si>
    <t>F2. Financiamiento con Fuente de Pago de Transferencias Federales</t>
  </si>
  <si>
    <t>Etiquetadas</t>
  </si>
  <si>
    <t>C2. Remanentes de Transferencias Federales Etiquetadas aplicados en el periodo</t>
  </si>
  <si>
    <t xml:space="preserve">VII. Balance Presupuestario de Recursos Etiquetados (VII = A2 + A3.2 – B2 + C2) </t>
  </si>
  <si>
    <t>VIII. Balance Presupuestario de Recursos Etiquetados sin Financiamiento Neto (VIII = VII – A3.2)</t>
  </si>
  <si>
    <t>DEL 01 DE ENERO AL 31 DE MARZO DE 2017</t>
  </si>
  <si>
    <t>MUNICIPIO DE ZITÁCUARO MICHOACAN</t>
  </si>
  <si>
    <t>ESTADO ANALITICO DE LA DEUDA Y OTROS PASIVOS -LDF</t>
  </si>
  <si>
    <t>(PESOS)</t>
  </si>
  <si>
    <t>DENOMINACIÓN DE LA DEUDA PÚBLICA Y OTROS PASIVOS</t>
  </si>
  <si>
    <t>DISPOSICIONES DEL PERIODO</t>
  </si>
  <si>
    <t>AMORTIZACIÓN DEL PERIODO</t>
  </si>
  <si>
    <t>SALDO FINAL DEL PERIODO</t>
  </si>
  <si>
    <t>PAGO DE INTERESES DEL PERIODO</t>
  </si>
  <si>
    <t>PAGO DE COMISIONES Y DEMÁS COSTOS ASOCIADOS DURANTE EL PERIODO</t>
  </si>
  <si>
    <t>DEUDA PÚBLICA</t>
  </si>
  <si>
    <t>CORTO PLAZO</t>
  </si>
  <si>
    <t>INSTITUCIONES DE CREDITO</t>
  </si>
  <si>
    <t>TITULOS Y VALORES</t>
  </si>
  <si>
    <t>ARRENDAMIENTOS FINANCIEROS</t>
  </si>
  <si>
    <t>LARGO PLAZO</t>
  </si>
  <si>
    <t>OTROS PASIVOS</t>
  </si>
  <si>
    <t>TOTAL DE LA DEUDA PÚBLICA Y OTROS PASIVOS</t>
  </si>
  <si>
    <t>DEUDA CONTINGENTE (INFORMATIVO)</t>
  </si>
  <si>
    <t>DEUDA CONTINGENTE 1</t>
  </si>
  <si>
    <t>DEUDA CONTINGENTE 2</t>
  </si>
  <si>
    <t>DEUDA CONTINGENTE XX</t>
  </si>
  <si>
    <t>VALOR DE INSTRUMENTOS BONO CUPÓN CERO (INFORMATIVO)</t>
  </si>
  <si>
    <t>INSTRUMENTO BONO CUPÓN CERO 1</t>
  </si>
  <si>
    <t>INSTRUMENTO BONO CUPÓN CERO 2</t>
  </si>
  <si>
    <t>INSTRUMENTO BONO CUPÓN CERO 3</t>
  </si>
  <si>
    <t xml:space="preserve">ING. CARLOS HERRERA TELLO                                C. ENRIQUE SALVADOR MARTINEZ DEL RIO                      L.C. BERNARDO RAZO DORANTES                      LIC. HUGO ALBERTO HERNANDEZ  SUAREZ </t>
  </si>
  <si>
    <t xml:space="preserve">            PRESIDENTE                                                                             SINDICO                                                                      TESORERO                                                               CONTRALOR</t>
  </si>
  <si>
    <t>Bajo protesta de decir verdad, declaramos que este reporte y sus notas son razonablemente correctos, y son responsabilidad del emisor.</t>
  </si>
  <si>
    <t>SALDO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</si>
</sst>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left"/>
    </xf>
    <xf numFmtId="4" fontId="0" fillId="0" borderId="0" xfId="0" applyNumberFormat="1"/>
    <xf numFmtId="4" fontId="4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4" fontId="5" fillId="0" borderId="2" xfId="0" applyNumberFormat="1" applyFont="1" applyBorder="1"/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43" fontId="4" fillId="0" borderId="8" xfId="1" applyFont="1" applyBorder="1"/>
    <xf numFmtId="0" fontId="4" fillId="0" borderId="8" xfId="0" applyFont="1" applyBorder="1"/>
    <xf numFmtId="43" fontId="4" fillId="0" borderId="8" xfId="0" applyNumberFormat="1" applyFont="1" applyBorder="1"/>
    <xf numFmtId="4" fontId="4" fillId="0" borderId="8" xfId="0" applyNumberFormat="1" applyFont="1" applyBorder="1"/>
    <xf numFmtId="0" fontId="10" fillId="0" borderId="0" xfId="0" applyFont="1" applyBorder="1"/>
    <xf numFmtId="0" fontId="10" fillId="0" borderId="4" xfId="0" applyFont="1" applyBorder="1"/>
    <xf numFmtId="0" fontId="9" fillId="0" borderId="4" xfId="0" applyFont="1" applyBorder="1"/>
    <xf numFmtId="0" fontId="10" fillId="0" borderId="4" xfId="0" applyFont="1" applyFill="1" applyBorder="1"/>
    <xf numFmtId="0" fontId="4" fillId="0" borderId="8" xfId="1" applyNumberFormat="1" applyFont="1" applyBorder="1"/>
    <xf numFmtId="43" fontId="4" fillId="0" borderId="4" xfId="1" applyFont="1" applyBorder="1"/>
    <xf numFmtId="4" fontId="4" fillId="0" borderId="8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43" fontId="4" fillId="0" borderId="8" xfId="1" applyFont="1" applyBorder="1"/>
    <xf numFmtId="0" fontId="4" fillId="0" borderId="8" xfId="0" applyFont="1" applyBorder="1"/>
    <xf numFmtId="43" fontId="4" fillId="0" borderId="8" xfId="0" applyNumberFormat="1" applyFont="1" applyBorder="1"/>
    <xf numFmtId="4" fontId="4" fillId="0" borderId="8" xfId="0" applyNumberFormat="1" applyFont="1" applyBorder="1"/>
    <xf numFmtId="0" fontId="4" fillId="0" borderId="8" xfId="1" applyNumberFormat="1" applyFont="1" applyBorder="1"/>
    <xf numFmtId="4" fontId="4" fillId="0" borderId="8" xfId="0" applyNumberFormat="1" applyFont="1" applyBorder="1" applyAlignment="1">
      <alignment horizontal="right"/>
    </xf>
    <xf numFmtId="0" fontId="0" fillId="2" borderId="11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center" wrapText="1"/>
    </xf>
    <xf numFmtId="0" fontId="0" fillId="2" borderId="8" xfId="0" applyFill="1" applyBorder="1" applyAlignment="1">
      <alignment horizontal="center" vertical="center"/>
    </xf>
    <xf numFmtId="0" fontId="0" fillId="0" borderId="12" xfId="0" applyBorder="1"/>
    <xf numFmtId="43" fontId="4" fillId="0" borderId="3" xfId="0" applyNumberFormat="1" applyFont="1" applyBorder="1"/>
    <xf numFmtId="0" fontId="4" fillId="0" borderId="2" xfId="1" applyNumberFormat="1" applyFont="1" applyBorder="1" applyAlignment="1">
      <alignment horizontal="right"/>
    </xf>
    <xf numFmtId="43" fontId="4" fillId="0" borderId="2" xfId="1" applyFont="1" applyBorder="1"/>
    <xf numFmtId="2" fontId="4" fillId="0" borderId="2" xfId="0" applyNumberFormat="1" applyFont="1" applyBorder="1"/>
    <xf numFmtId="2" fontId="4" fillId="0" borderId="2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I24" sqref="I24"/>
    </sheetView>
  </sheetViews>
  <sheetFormatPr baseColWidth="10" defaultRowHeight="15" x14ac:dyDescent="0.25"/>
  <cols>
    <col min="1" max="1" width="11.85546875" bestFit="1" customWidth="1"/>
    <col min="2" max="2" width="29.7109375" bestFit="1" customWidth="1"/>
    <col min="3" max="3" width="74" bestFit="1" customWidth="1"/>
    <col min="4" max="4" width="22.5703125" bestFit="1" customWidth="1"/>
    <col min="5" max="5" width="16.85546875" bestFit="1" customWidth="1"/>
    <col min="6" max="6" width="20.85546875" bestFit="1" customWidth="1"/>
  </cols>
  <sheetData>
    <row r="1" spans="1:10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x14ac:dyDescent="0.25">
      <c r="A2" s="7" t="s">
        <v>0</v>
      </c>
      <c r="B2" s="7" t="s">
        <v>1</v>
      </c>
      <c r="C2" s="7"/>
      <c r="D2" s="7"/>
      <c r="E2" s="7"/>
      <c r="F2" s="7"/>
      <c r="G2" s="7"/>
      <c r="H2" s="7"/>
      <c r="I2" s="7"/>
      <c r="J2" s="7"/>
    </row>
    <row r="3" spans="1:10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 t="s">
        <v>56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x14ac:dyDescent="0.25">
      <c r="A8" s="58" t="s">
        <v>4</v>
      </c>
      <c r="B8" s="59"/>
      <c r="C8" s="60"/>
      <c r="D8" s="2" t="s">
        <v>5</v>
      </c>
      <c r="E8" s="3" t="s">
        <v>6</v>
      </c>
      <c r="F8" s="2" t="s">
        <v>7</v>
      </c>
      <c r="G8" s="7"/>
      <c r="H8" s="7"/>
      <c r="I8" s="7"/>
      <c r="J8" s="7"/>
    </row>
    <row r="9" spans="1:10" x14ac:dyDescent="0.25">
      <c r="A9" s="64"/>
      <c r="B9" s="65"/>
      <c r="C9" s="66"/>
      <c r="D9" s="67"/>
      <c r="E9" s="68"/>
      <c r="F9" s="67"/>
      <c r="G9" s="7"/>
      <c r="H9" s="7"/>
      <c r="I9" s="7"/>
      <c r="J9" s="7"/>
    </row>
    <row r="10" spans="1:10" ht="15.75" x14ac:dyDescent="0.25">
      <c r="A10" s="21"/>
      <c r="B10" s="20" t="s">
        <v>8</v>
      </c>
      <c r="C10" s="22" t="s">
        <v>9</v>
      </c>
      <c r="D10" s="31">
        <f>D11+D12+D13</f>
        <v>100706884</v>
      </c>
      <c r="E10" s="54">
        <f t="shared" ref="E10:F10" si="0">E11+E12+E13</f>
        <v>151338184.55000001</v>
      </c>
      <c r="F10" s="54">
        <f t="shared" si="0"/>
        <v>151334184.59</v>
      </c>
      <c r="G10" s="7"/>
      <c r="H10" s="7"/>
      <c r="I10" s="7"/>
      <c r="J10" s="7"/>
    </row>
    <row r="11" spans="1:10" ht="15.75" x14ac:dyDescent="0.25">
      <c r="A11" s="21"/>
      <c r="B11" s="20"/>
      <c r="C11" s="22" t="s">
        <v>10</v>
      </c>
      <c r="D11" s="29">
        <v>54294482</v>
      </c>
      <c r="E11" s="29">
        <v>66839010.549999997</v>
      </c>
      <c r="F11" s="38">
        <v>66835010.549999997</v>
      </c>
      <c r="G11" s="7"/>
      <c r="H11" s="7"/>
      <c r="I11" s="7"/>
      <c r="J11" s="7"/>
    </row>
    <row r="12" spans="1:10" ht="15.75" x14ac:dyDescent="0.25">
      <c r="A12" s="21"/>
      <c r="B12" s="20"/>
      <c r="C12" s="22" t="s">
        <v>11</v>
      </c>
      <c r="D12" s="39">
        <v>46412402</v>
      </c>
      <c r="E12" s="39">
        <v>84499174</v>
      </c>
      <c r="F12" s="39">
        <v>84499174.040000007</v>
      </c>
      <c r="G12" s="7"/>
      <c r="H12" s="7"/>
      <c r="I12" s="7"/>
      <c r="J12" s="7"/>
    </row>
    <row r="13" spans="1:10" ht="15.75" x14ac:dyDescent="0.25">
      <c r="A13" s="21"/>
      <c r="B13" s="20"/>
      <c r="C13" s="22" t="s">
        <v>12</v>
      </c>
      <c r="D13" s="39">
        <v>0</v>
      </c>
      <c r="E13" s="57">
        <v>0</v>
      </c>
      <c r="F13" s="57">
        <v>0</v>
      </c>
      <c r="G13" s="7"/>
      <c r="H13" s="7"/>
      <c r="I13" s="7"/>
      <c r="J13" s="7"/>
    </row>
    <row r="14" spans="1:10" x14ac:dyDescent="0.25">
      <c r="A14" s="21"/>
      <c r="B14" s="20"/>
      <c r="C14" s="22"/>
      <c r="D14" s="26"/>
      <c r="E14" s="26"/>
      <c r="F14" s="26"/>
      <c r="G14" s="7"/>
      <c r="H14" s="7"/>
      <c r="I14" s="7"/>
      <c r="J14" s="7"/>
    </row>
    <row r="15" spans="1:10" ht="15.75" x14ac:dyDescent="0.25">
      <c r="A15" s="21"/>
      <c r="B15" s="20" t="s">
        <v>13</v>
      </c>
      <c r="C15" s="22" t="s">
        <v>14</v>
      </c>
      <c r="D15" s="54">
        <f>D16+D17</f>
        <v>150729475.87</v>
      </c>
      <c r="E15" s="54">
        <f t="shared" ref="E15:F15" si="1">E16+E17</f>
        <v>109231804.98</v>
      </c>
      <c r="F15" s="54">
        <f t="shared" si="1"/>
        <v>100691574.61</v>
      </c>
      <c r="G15" s="7"/>
      <c r="H15" s="7"/>
      <c r="I15" s="7"/>
      <c r="J15" s="7"/>
    </row>
    <row r="16" spans="1:10" ht="15.75" x14ac:dyDescent="0.25">
      <c r="A16" s="21"/>
      <c r="B16" s="20"/>
      <c r="C16" s="22" t="s">
        <v>15</v>
      </c>
      <c r="D16" s="52">
        <v>89976209.870000005</v>
      </c>
      <c r="E16" s="52">
        <v>68025726.980000004</v>
      </c>
      <c r="F16" s="52">
        <v>60101128.609999999</v>
      </c>
      <c r="G16" s="7"/>
      <c r="H16" s="7"/>
      <c r="I16" s="7"/>
      <c r="J16" s="7"/>
    </row>
    <row r="17" spans="1:10" ht="15.75" x14ac:dyDescent="0.25">
      <c r="A17" s="21"/>
      <c r="B17" s="20"/>
      <c r="C17" s="22" t="s">
        <v>16</v>
      </c>
      <c r="D17" s="29">
        <v>60753266</v>
      </c>
      <c r="E17" s="29">
        <v>41206078</v>
      </c>
      <c r="F17" s="52">
        <v>40590446</v>
      </c>
      <c r="G17" s="7"/>
      <c r="H17" s="7"/>
      <c r="I17" s="7"/>
      <c r="J17" s="7"/>
    </row>
    <row r="18" spans="1:10" x14ac:dyDescent="0.25">
      <c r="A18" s="21"/>
      <c r="B18" s="20"/>
      <c r="C18" s="22"/>
      <c r="D18" s="26"/>
      <c r="E18" s="26"/>
      <c r="F18" s="26"/>
      <c r="G18" s="7"/>
      <c r="H18" s="7"/>
      <c r="I18" s="7"/>
      <c r="J18" s="7"/>
    </row>
    <row r="19" spans="1:10" ht="15.75" x14ac:dyDescent="0.25">
      <c r="A19" s="21"/>
      <c r="B19" s="20" t="s">
        <v>17</v>
      </c>
      <c r="C19" s="22" t="s">
        <v>18</v>
      </c>
      <c r="D19" s="55">
        <f>D20+D21</f>
        <v>0</v>
      </c>
      <c r="E19" s="55">
        <f t="shared" ref="E19:F19" si="2">E20+E21</f>
        <v>0</v>
      </c>
      <c r="F19" s="55">
        <f t="shared" si="2"/>
        <v>0</v>
      </c>
      <c r="G19" s="7"/>
      <c r="H19" s="7"/>
      <c r="I19" s="7"/>
      <c r="J19" s="7"/>
    </row>
    <row r="20" spans="1:10" ht="15.75" x14ac:dyDescent="0.25">
      <c r="A20" s="21"/>
      <c r="B20" s="20"/>
      <c r="C20" s="22" t="s">
        <v>19</v>
      </c>
      <c r="D20" s="57">
        <v>0</v>
      </c>
      <c r="E20" s="57">
        <v>0</v>
      </c>
      <c r="F20" s="57">
        <v>0</v>
      </c>
      <c r="G20" s="7"/>
      <c r="H20" s="7"/>
      <c r="I20" s="7"/>
      <c r="J20" s="7"/>
    </row>
    <row r="21" spans="1:10" ht="15.75" x14ac:dyDescent="0.25">
      <c r="A21" s="21"/>
      <c r="B21" s="20"/>
      <c r="C21" s="22" t="s">
        <v>20</v>
      </c>
      <c r="D21" s="57">
        <v>0</v>
      </c>
      <c r="E21" s="57">
        <v>0</v>
      </c>
      <c r="F21" s="57">
        <v>0</v>
      </c>
      <c r="G21" s="7"/>
      <c r="H21" s="7"/>
      <c r="I21" s="7"/>
      <c r="J21" s="7"/>
    </row>
    <row r="22" spans="1:10" x14ac:dyDescent="0.25">
      <c r="A22" s="21"/>
      <c r="B22" s="20"/>
      <c r="C22" s="22"/>
      <c r="D22" s="26"/>
      <c r="E22" s="26"/>
      <c r="F22" s="26"/>
      <c r="G22" s="7"/>
      <c r="H22" s="7"/>
      <c r="I22" s="7"/>
      <c r="J22" s="7"/>
    </row>
    <row r="23" spans="1:10" ht="15.75" x14ac:dyDescent="0.25">
      <c r="A23" s="21"/>
      <c r="B23" s="20" t="s">
        <v>21</v>
      </c>
      <c r="C23" s="22" t="s">
        <v>22</v>
      </c>
      <c r="D23" s="31">
        <f>D10-D15+D19</f>
        <v>-50022591.870000005</v>
      </c>
      <c r="E23" s="54">
        <f t="shared" ref="E23:F23" si="3">E10-E15+E19</f>
        <v>42106379.570000008</v>
      </c>
      <c r="F23" s="54">
        <f t="shared" si="3"/>
        <v>50642609.980000004</v>
      </c>
      <c r="G23" s="7"/>
      <c r="H23" s="7"/>
      <c r="I23" s="7"/>
      <c r="J23" s="7"/>
    </row>
    <row r="24" spans="1:10" x14ac:dyDescent="0.25">
      <c r="A24" s="21"/>
      <c r="B24" s="20"/>
      <c r="C24" s="22"/>
      <c r="D24" s="26"/>
      <c r="E24" s="26"/>
      <c r="F24" s="26"/>
      <c r="G24" s="7"/>
      <c r="H24" s="7"/>
      <c r="I24" s="7"/>
      <c r="J24" s="7"/>
    </row>
    <row r="25" spans="1:10" ht="15.75" x14ac:dyDescent="0.25">
      <c r="A25" s="21"/>
      <c r="B25" s="20" t="s">
        <v>23</v>
      </c>
      <c r="C25" s="22" t="s">
        <v>24</v>
      </c>
      <c r="D25" s="32">
        <f>D23-D13</f>
        <v>-50022591.870000005</v>
      </c>
      <c r="E25" s="55">
        <f t="shared" ref="E25:F25" si="4">E23-E13</f>
        <v>42106379.570000008</v>
      </c>
      <c r="F25" s="55">
        <f t="shared" si="4"/>
        <v>50642609.980000004</v>
      </c>
      <c r="G25" s="7"/>
      <c r="H25" s="7"/>
      <c r="I25" s="7"/>
      <c r="J25" s="7"/>
    </row>
    <row r="26" spans="1:10" x14ac:dyDescent="0.25">
      <c r="A26" s="21"/>
      <c r="B26" s="20"/>
      <c r="C26" s="22"/>
      <c r="D26" s="26"/>
      <c r="E26" s="26"/>
      <c r="F26" s="26"/>
      <c r="G26" s="7"/>
      <c r="H26" s="7"/>
      <c r="I26" s="7"/>
      <c r="J26" s="7"/>
    </row>
    <row r="27" spans="1:10" ht="15.75" x14ac:dyDescent="0.25">
      <c r="A27" s="21"/>
      <c r="B27" s="20" t="s">
        <v>25</v>
      </c>
      <c r="C27" s="22" t="s">
        <v>26</v>
      </c>
      <c r="D27" s="32">
        <f>D25-D19</f>
        <v>-50022591.870000005</v>
      </c>
      <c r="E27" s="55">
        <f t="shared" ref="E27:F27" si="5">E25-E19</f>
        <v>42106379.570000008</v>
      </c>
      <c r="F27" s="55">
        <f t="shared" si="5"/>
        <v>50642609.980000004</v>
      </c>
      <c r="G27" s="7"/>
      <c r="H27" s="7"/>
      <c r="I27" s="7"/>
      <c r="J27" s="7"/>
    </row>
    <row r="28" spans="1:10" x14ac:dyDescent="0.25">
      <c r="A28" s="23"/>
      <c r="B28" s="24"/>
      <c r="C28" s="25" t="s">
        <v>27</v>
      </c>
      <c r="D28" s="27"/>
      <c r="E28" s="27"/>
      <c r="F28" s="27"/>
      <c r="G28" s="7"/>
      <c r="H28" s="7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58" t="s">
        <v>28</v>
      </c>
      <c r="B30" s="59"/>
      <c r="C30" s="60"/>
      <c r="D30" s="45" t="s">
        <v>29</v>
      </c>
      <c r="E30" s="3" t="s">
        <v>6</v>
      </c>
      <c r="F30" s="45" t="s">
        <v>30</v>
      </c>
      <c r="G30" s="7"/>
      <c r="H30" s="7"/>
      <c r="I30" s="7"/>
      <c r="J30" s="7"/>
    </row>
    <row r="31" spans="1:10" x14ac:dyDescent="0.25">
      <c r="A31" s="61"/>
      <c r="B31" s="62"/>
      <c r="C31" s="63"/>
      <c r="D31" s="43"/>
      <c r="E31" s="44"/>
      <c r="F31" s="43"/>
      <c r="G31" s="7"/>
      <c r="H31" s="7"/>
      <c r="I31" s="7"/>
      <c r="J31" s="7"/>
    </row>
    <row r="32" spans="1:10" x14ac:dyDescent="0.25">
      <c r="A32" s="21"/>
      <c r="B32" s="20"/>
      <c r="C32" s="22"/>
      <c r="D32" s="28"/>
      <c r="E32" s="28"/>
      <c r="F32" s="28"/>
      <c r="G32" s="7"/>
      <c r="H32" s="7"/>
      <c r="I32" s="7"/>
      <c r="J32" s="7"/>
    </row>
    <row r="33" spans="1:10" ht="15.75" x14ac:dyDescent="0.25">
      <c r="A33" s="21"/>
      <c r="B33" s="20" t="s">
        <v>31</v>
      </c>
      <c r="C33" s="22" t="s">
        <v>32</v>
      </c>
      <c r="D33" s="31">
        <f>D34+D35</f>
        <v>443345.85</v>
      </c>
      <c r="E33" s="54">
        <f t="shared" ref="E33:F33" si="6">E34+E35</f>
        <v>527144.51</v>
      </c>
      <c r="F33" s="54">
        <f t="shared" si="6"/>
        <v>527144.51</v>
      </c>
      <c r="G33" s="7"/>
      <c r="H33" s="7"/>
      <c r="I33" s="7"/>
      <c r="J33" s="7"/>
    </row>
    <row r="34" spans="1:10" ht="15.75" x14ac:dyDescent="0.25">
      <c r="A34" s="21"/>
      <c r="B34" s="20"/>
      <c r="C34" s="22" t="s">
        <v>33</v>
      </c>
      <c r="D34" s="52">
        <v>390000</v>
      </c>
      <c r="E34" s="52">
        <v>473798.66</v>
      </c>
      <c r="F34" s="52">
        <v>473798.66</v>
      </c>
      <c r="G34" s="7"/>
      <c r="H34" s="7"/>
      <c r="I34" s="7"/>
      <c r="J34" s="7"/>
    </row>
    <row r="35" spans="1:10" ht="15.75" x14ac:dyDescent="0.25">
      <c r="A35" s="21"/>
      <c r="B35" s="20"/>
      <c r="C35" s="22" t="s">
        <v>34</v>
      </c>
      <c r="D35" s="29">
        <v>53345.85</v>
      </c>
      <c r="E35" s="52">
        <v>53345.85</v>
      </c>
      <c r="F35" s="52">
        <v>53345.85</v>
      </c>
      <c r="G35" s="7"/>
      <c r="H35" s="7"/>
      <c r="I35" s="7"/>
      <c r="J35" s="7"/>
    </row>
    <row r="36" spans="1:10" x14ac:dyDescent="0.25">
      <c r="A36" s="21"/>
      <c r="B36" s="20"/>
      <c r="C36" s="22"/>
      <c r="D36" s="26"/>
      <c r="E36" s="26"/>
      <c r="F36" s="26"/>
      <c r="G36" s="7"/>
      <c r="H36" s="7"/>
      <c r="I36" s="7"/>
      <c r="J36" s="7"/>
    </row>
    <row r="37" spans="1:10" ht="15.75" x14ac:dyDescent="0.25">
      <c r="A37" s="21"/>
      <c r="B37" s="20" t="s">
        <v>35</v>
      </c>
      <c r="C37" s="22" t="s">
        <v>36</v>
      </c>
      <c r="D37" s="31"/>
      <c r="E37" s="31"/>
      <c r="F37" s="31"/>
      <c r="G37" s="7"/>
      <c r="H37" s="7"/>
      <c r="I37" s="7"/>
      <c r="J37" s="7"/>
    </row>
    <row r="38" spans="1:10" x14ac:dyDescent="0.25">
      <c r="A38" s="23"/>
      <c r="B38" s="24"/>
      <c r="C38" s="25"/>
      <c r="D38" s="27"/>
      <c r="E38" s="27"/>
      <c r="F38" s="27"/>
      <c r="G38" s="7"/>
      <c r="H38" s="7"/>
      <c r="I38" s="7"/>
      <c r="J38" s="7"/>
    </row>
    <row r="39" spans="1:10" x14ac:dyDescent="0.25">
      <c r="A39" s="20"/>
      <c r="B39" s="20"/>
      <c r="C39" s="20"/>
      <c r="D39" s="20"/>
      <c r="E39" s="20"/>
      <c r="F39" s="20"/>
      <c r="G39" s="7"/>
      <c r="H39" s="7"/>
      <c r="I39" s="7"/>
      <c r="J39" s="7"/>
    </row>
    <row r="40" spans="1:10" x14ac:dyDescent="0.25">
      <c r="A40" s="58" t="s">
        <v>28</v>
      </c>
      <c r="B40" s="59"/>
      <c r="C40" s="60"/>
      <c r="D40" s="45" t="s">
        <v>29</v>
      </c>
      <c r="E40" s="3" t="s">
        <v>6</v>
      </c>
      <c r="F40" s="45" t="s">
        <v>30</v>
      </c>
      <c r="G40" s="7"/>
      <c r="H40" s="7"/>
      <c r="I40" s="7"/>
      <c r="J40" s="7"/>
    </row>
    <row r="41" spans="1:10" x14ac:dyDescent="0.25">
      <c r="A41" s="61"/>
      <c r="B41" s="62"/>
      <c r="C41" s="63"/>
      <c r="D41" s="43"/>
      <c r="E41" s="44"/>
      <c r="F41" s="43"/>
      <c r="G41" s="7"/>
      <c r="H41" s="7"/>
      <c r="I41" s="7"/>
      <c r="J41" s="7"/>
    </row>
    <row r="42" spans="1:10" x14ac:dyDescent="0.25">
      <c r="A42" s="21"/>
      <c r="B42" s="20"/>
      <c r="C42" s="22"/>
      <c r="D42" s="28"/>
      <c r="E42" s="28"/>
      <c r="F42" s="28"/>
      <c r="G42" s="7"/>
      <c r="H42" s="7"/>
      <c r="I42" s="7"/>
      <c r="J42" s="7"/>
    </row>
    <row r="43" spans="1:10" ht="15.75" x14ac:dyDescent="0.25">
      <c r="A43" s="21"/>
      <c r="B43" s="7"/>
      <c r="C43" s="20" t="s">
        <v>37</v>
      </c>
      <c r="D43" s="54">
        <f>D44+D45+D46+D47+D48</f>
        <v>2470000</v>
      </c>
      <c r="E43" s="54">
        <f t="shared" ref="E43:F43" si="7">E44+E45+E46+E47+E48</f>
        <v>3241670.01</v>
      </c>
      <c r="F43" s="54">
        <f t="shared" si="7"/>
        <v>3241670.01</v>
      </c>
      <c r="G43" s="7"/>
      <c r="H43" s="7"/>
      <c r="I43" s="7"/>
      <c r="J43" s="7"/>
    </row>
    <row r="44" spans="1:10" ht="15.75" x14ac:dyDescent="0.25">
      <c r="A44" s="21"/>
      <c r="B44" s="7"/>
      <c r="C44" s="20" t="s">
        <v>38</v>
      </c>
      <c r="D44" s="37">
        <v>0</v>
      </c>
      <c r="E44" s="37">
        <v>0</v>
      </c>
      <c r="F44" s="37">
        <v>0</v>
      </c>
      <c r="G44" s="7"/>
      <c r="H44" s="7"/>
      <c r="I44" s="7"/>
      <c r="J44" s="7"/>
    </row>
    <row r="45" spans="1:10" ht="15.75" x14ac:dyDescent="0.25">
      <c r="A45" s="21"/>
      <c r="B45" s="7"/>
      <c r="C45" s="20" t="s">
        <v>39</v>
      </c>
      <c r="D45" s="30">
        <v>0</v>
      </c>
      <c r="E45" s="30">
        <v>0</v>
      </c>
      <c r="F45" s="30">
        <v>0</v>
      </c>
      <c r="G45" s="7"/>
      <c r="H45" s="7"/>
      <c r="I45" s="7"/>
      <c r="J45" s="7"/>
    </row>
    <row r="46" spans="1:10" ht="15.75" x14ac:dyDescent="0.25">
      <c r="A46" s="21"/>
      <c r="B46" s="7"/>
      <c r="C46" s="20" t="s">
        <v>40</v>
      </c>
      <c r="D46" s="56">
        <v>0</v>
      </c>
      <c r="E46" s="37">
        <v>0</v>
      </c>
      <c r="F46" s="37">
        <v>0</v>
      </c>
      <c r="G46" s="7"/>
      <c r="H46" s="7"/>
      <c r="I46" s="7"/>
      <c r="J46" s="7"/>
    </row>
    <row r="47" spans="1:10" ht="15.75" x14ac:dyDescent="0.25">
      <c r="A47" s="21"/>
      <c r="B47" s="7"/>
      <c r="C47" s="20" t="s">
        <v>41</v>
      </c>
      <c r="D47" s="52">
        <v>2470000</v>
      </c>
      <c r="E47" s="52">
        <v>3051000</v>
      </c>
      <c r="F47" s="52">
        <v>3051000</v>
      </c>
      <c r="G47" s="7"/>
      <c r="H47" s="7"/>
      <c r="I47" s="7"/>
      <c r="J47" s="7"/>
    </row>
    <row r="48" spans="1:10" ht="15.75" x14ac:dyDescent="0.25">
      <c r="A48" s="21"/>
      <c r="B48" s="7"/>
      <c r="C48" s="20" t="s">
        <v>42</v>
      </c>
      <c r="D48" s="56">
        <v>0</v>
      </c>
      <c r="E48" s="52">
        <v>190670.01</v>
      </c>
      <c r="F48" s="52">
        <v>190670.01</v>
      </c>
      <c r="G48" s="7"/>
      <c r="H48" s="7"/>
      <c r="I48" s="7"/>
      <c r="J48" s="7"/>
    </row>
    <row r="49" spans="1:10" x14ac:dyDescent="0.25">
      <c r="A49" s="23"/>
      <c r="B49" s="24"/>
      <c r="C49" s="25"/>
      <c r="D49" s="27"/>
      <c r="E49" s="27"/>
      <c r="F49" s="2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58" t="s">
        <v>28</v>
      </c>
      <c r="B52" s="59"/>
      <c r="C52" s="60"/>
      <c r="D52" s="45" t="s">
        <v>29</v>
      </c>
      <c r="E52" s="3" t="s">
        <v>6</v>
      </c>
      <c r="F52" s="45" t="s">
        <v>30</v>
      </c>
      <c r="G52" s="7"/>
      <c r="H52" s="7"/>
      <c r="I52" s="7"/>
      <c r="J52" s="7"/>
    </row>
    <row r="53" spans="1:10" x14ac:dyDescent="0.25">
      <c r="A53" s="61"/>
      <c r="B53" s="62"/>
      <c r="C53" s="63"/>
      <c r="D53" s="43"/>
      <c r="E53" s="44"/>
      <c r="F53" s="43"/>
      <c r="G53" s="7"/>
      <c r="H53" s="7"/>
      <c r="I53" s="7"/>
      <c r="J53" s="7"/>
    </row>
    <row r="54" spans="1:10" x14ac:dyDescent="0.25">
      <c r="A54" s="21"/>
      <c r="B54" s="20"/>
      <c r="C54" s="22"/>
      <c r="D54" s="28"/>
      <c r="E54" s="28"/>
      <c r="F54" s="28"/>
      <c r="G54" s="7"/>
      <c r="H54" s="7"/>
      <c r="I54" s="7"/>
      <c r="J54" s="7"/>
    </row>
    <row r="55" spans="1:10" ht="15.75" x14ac:dyDescent="0.25">
      <c r="A55" s="21"/>
      <c r="B55" s="7"/>
      <c r="C55" s="20" t="s">
        <v>10</v>
      </c>
      <c r="D55" s="29">
        <f>D11</f>
        <v>54294482</v>
      </c>
      <c r="E55" s="52">
        <f t="shared" ref="E55:F55" si="8">E11</f>
        <v>66839010.549999997</v>
      </c>
      <c r="F55" s="52">
        <f t="shared" si="8"/>
        <v>66835010.549999997</v>
      </c>
      <c r="G55" s="7"/>
      <c r="H55" s="7"/>
      <c r="I55" s="7"/>
      <c r="J55" s="7"/>
    </row>
    <row r="56" spans="1:10" x14ac:dyDescent="0.25">
      <c r="A56" s="21"/>
      <c r="B56" s="7"/>
      <c r="C56" s="20"/>
      <c r="D56" s="26"/>
      <c r="E56" s="26"/>
      <c r="F56" s="26"/>
      <c r="G56" s="7"/>
      <c r="H56" s="7"/>
      <c r="I56" s="7"/>
      <c r="J56" s="7"/>
    </row>
    <row r="57" spans="1:10" ht="15.75" x14ac:dyDescent="0.25">
      <c r="A57" s="21"/>
      <c r="B57" s="7"/>
      <c r="C57" s="33" t="s">
        <v>43</v>
      </c>
      <c r="D57" s="32">
        <f>D58-D59</f>
        <v>-2470000</v>
      </c>
      <c r="E57" s="55">
        <f t="shared" ref="E57:F57" si="9">E58-E59</f>
        <v>-3051000</v>
      </c>
      <c r="F57" s="55">
        <f t="shared" si="9"/>
        <v>-3051000</v>
      </c>
      <c r="G57" s="7"/>
      <c r="H57" s="7"/>
      <c r="I57" s="7"/>
      <c r="J57" s="7"/>
    </row>
    <row r="58" spans="1:10" ht="15.75" x14ac:dyDescent="0.25">
      <c r="A58" s="21"/>
      <c r="B58" s="7"/>
      <c r="C58" s="20" t="s">
        <v>44</v>
      </c>
      <c r="D58" s="30">
        <f>D44</f>
        <v>0</v>
      </c>
      <c r="E58" s="53">
        <f t="shared" ref="E58:F58" si="10">E44</f>
        <v>0</v>
      </c>
      <c r="F58" s="53">
        <f t="shared" si="10"/>
        <v>0</v>
      </c>
      <c r="G58" s="7"/>
      <c r="H58" s="7"/>
      <c r="I58" s="7"/>
      <c r="J58" s="7"/>
    </row>
    <row r="59" spans="1:10" ht="15.75" x14ac:dyDescent="0.25">
      <c r="A59" s="21"/>
      <c r="B59" s="7"/>
      <c r="C59" s="20" t="s">
        <v>41</v>
      </c>
      <c r="D59" s="54">
        <f>D47</f>
        <v>2470000</v>
      </c>
      <c r="E59" s="54">
        <f t="shared" ref="E59:F59" si="11">E47</f>
        <v>3051000</v>
      </c>
      <c r="F59" s="54">
        <f t="shared" si="11"/>
        <v>3051000</v>
      </c>
      <c r="G59" s="7"/>
      <c r="H59" s="7"/>
      <c r="I59" s="7"/>
      <c r="J59" s="7"/>
    </row>
    <row r="60" spans="1:10" x14ac:dyDescent="0.25">
      <c r="A60" s="21"/>
      <c r="B60" s="7"/>
      <c r="C60" s="20"/>
      <c r="D60" s="26"/>
      <c r="E60" s="26"/>
      <c r="F60" s="26"/>
      <c r="G60" s="7"/>
      <c r="H60" s="7"/>
      <c r="I60" s="7"/>
      <c r="J60" s="7"/>
    </row>
    <row r="61" spans="1:10" ht="15.75" x14ac:dyDescent="0.25">
      <c r="A61" s="21"/>
      <c r="B61" s="20"/>
      <c r="C61" s="34" t="s">
        <v>45</v>
      </c>
      <c r="D61" s="54">
        <f>D16</f>
        <v>89976209.870000005</v>
      </c>
      <c r="E61" s="54">
        <f t="shared" ref="E61:F61" si="12">E16</f>
        <v>68025726.980000004</v>
      </c>
      <c r="F61" s="54">
        <f t="shared" si="12"/>
        <v>60101128.609999999</v>
      </c>
      <c r="G61" s="7"/>
      <c r="H61" s="7"/>
      <c r="I61" s="7"/>
      <c r="J61" s="7"/>
    </row>
    <row r="62" spans="1:10" ht="15.75" x14ac:dyDescent="0.25">
      <c r="A62" s="20"/>
      <c r="B62" s="20"/>
      <c r="C62" s="34" t="s">
        <v>19</v>
      </c>
      <c r="D62" s="55">
        <f>D20</f>
        <v>0</v>
      </c>
      <c r="E62" s="55">
        <f t="shared" ref="E62:F62" si="13">E20</f>
        <v>0</v>
      </c>
      <c r="F62" s="55">
        <f t="shared" si="13"/>
        <v>0</v>
      </c>
      <c r="G62" s="7"/>
      <c r="H62" s="7"/>
      <c r="I62" s="7"/>
      <c r="J62" s="7"/>
    </row>
    <row r="63" spans="1:10" ht="15.75" x14ac:dyDescent="0.25">
      <c r="A63" s="7"/>
      <c r="B63" s="7"/>
      <c r="C63" s="22" t="s">
        <v>46</v>
      </c>
      <c r="D63" s="29">
        <f>D55+D57-D61+D62</f>
        <v>-38151727.870000005</v>
      </c>
      <c r="E63" s="52">
        <f t="shared" ref="E63:F63" si="14">E55+E57-E61+E62</f>
        <v>-4237716.4300000072</v>
      </c>
      <c r="F63" s="52">
        <f t="shared" si="14"/>
        <v>3682881.9399999976</v>
      </c>
      <c r="G63" s="7"/>
      <c r="H63" s="7"/>
      <c r="I63" s="7"/>
      <c r="J63" s="7"/>
    </row>
    <row r="64" spans="1:10" x14ac:dyDescent="0.25">
      <c r="A64" s="7"/>
      <c r="B64" s="7"/>
      <c r="C64" s="22"/>
      <c r="D64" s="26"/>
      <c r="E64" s="26"/>
      <c r="F64" s="26"/>
      <c r="G64" s="7"/>
      <c r="H64" s="7"/>
      <c r="I64" s="7"/>
      <c r="J64" s="7"/>
    </row>
    <row r="65" spans="1:10" ht="15.75" x14ac:dyDescent="0.25">
      <c r="A65" s="7"/>
      <c r="B65" s="7"/>
      <c r="C65" s="35" t="s">
        <v>47</v>
      </c>
      <c r="D65" s="29">
        <f>D63-D57</f>
        <v>-35681727.870000005</v>
      </c>
      <c r="E65" s="52">
        <f t="shared" ref="E65:F65" si="15">E63-E57</f>
        <v>-1186716.4300000072</v>
      </c>
      <c r="F65" s="52">
        <f t="shared" si="15"/>
        <v>6733881.9399999976</v>
      </c>
      <c r="G65" s="7"/>
      <c r="H65" s="7"/>
      <c r="I65" s="7"/>
      <c r="J65" s="7"/>
    </row>
    <row r="66" spans="1:10" x14ac:dyDescent="0.25">
      <c r="A66" s="24"/>
      <c r="B66" s="24"/>
      <c r="C66" s="25"/>
      <c r="D66" s="27"/>
      <c r="E66" s="27"/>
      <c r="F66" s="27"/>
      <c r="G66" s="7"/>
      <c r="H66" s="7"/>
      <c r="I66" s="7"/>
      <c r="J66" s="7"/>
    </row>
    <row r="67" spans="1:1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58" t="s">
        <v>28</v>
      </c>
      <c r="B69" s="59"/>
      <c r="C69" s="60"/>
      <c r="D69" s="45" t="s">
        <v>29</v>
      </c>
      <c r="E69" s="3" t="s">
        <v>6</v>
      </c>
      <c r="F69" s="45" t="s">
        <v>30</v>
      </c>
      <c r="G69" s="7"/>
      <c r="H69" s="7"/>
      <c r="I69" s="7"/>
      <c r="J69" s="7"/>
    </row>
    <row r="70" spans="1:10" x14ac:dyDescent="0.25">
      <c r="A70" s="61"/>
      <c r="B70" s="62"/>
      <c r="C70" s="63"/>
      <c r="D70" s="43"/>
      <c r="E70" s="44"/>
      <c r="F70" s="43"/>
      <c r="G70" s="7"/>
      <c r="H70" s="7"/>
      <c r="I70" s="7"/>
      <c r="J70" s="7"/>
    </row>
    <row r="71" spans="1:10" x14ac:dyDescent="0.25">
      <c r="A71" s="21"/>
      <c r="B71" s="20"/>
      <c r="C71" s="69"/>
      <c r="D71" s="69"/>
      <c r="E71" s="28"/>
      <c r="F71" s="28"/>
      <c r="G71" s="7"/>
      <c r="H71" s="7"/>
      <c r="I71" s="7"/>
      <c r="J71" s="7"/>
    </row>
    <row r="72" spans="1:10" ht="15.75" x14ac:dyDescent="0.25">
      <c r="A72" s="21"/>
      <c r="B72" s="7"/>
      <c r="C72" s="48" t="s">
        <v>48</v>
      </c>
      <c r="D72" s="57">
        <f>D12</f>
        <v>46412402</v>
      </c>
      <c r="E72" s="57">
        <f t="shared" ref="E72:F72" si="16">E12</f>
        <v>84499174</v>
      </c>
      <c r="F72" s="57">
        <f t="shared" si="16"/>
        <v>84499174.040000007</v>
      </c>
      <c r="G72" s="7"/>
      <c r="H72" s="7"/>
      <c r="I72" s="7"/>
      <c r="J72" s="7"/>
    </row>
    <row r="73" spans="1:10" x14ac:dyDescent="0.25">
      <c r="A73" s="21"/>
      <c r="B73" s="7"/>
      <c r="C73" s="48"/>
      <c r="D73" s="50"/>
      <c r="E73" s="50"/>
      <c r="F73" s="50"/>
      <c r="G73" s="7"/>
      <c r="H73" s="7"/>
      <c r="I73" s="7"/>
      <c r="J73" s="7"/>
    </row>
    <row r="74" spans="1:10" ht="15.75" x14ac:dyDescent="0.25">
      <c r="A74" s="21"/>
      <c r="B74" s="7"/>
      <c r="C74" s="33" t="s">
        <v>49</v>
      </c>
      <c r="D74" s="55">
        <f>D13</f>
        <v>0</v>
      </c>
      <c r="E74" s="55">
        <f t="shared" ref="E74:F74" si="17">E13</f>
        <v>0</v>
      </c>
      <c r="F74" s="55">
        <f t="shared" si="17"/>
        <v>0</v>
      </c>
      <c r="G74" s="7"/>
      <c r="H74" s="7"/>
      <c r="I74" s="7"/>
      <c r="J74" s="7"/>
    </row>
    <row r="75" spans="1:10" ht="15.75" x14ac:dyDescent="0.25">
      <c r="A75" s="21"/>
      <c r="B75" s="7"/>
      <c r="C75" s="20" t="s">
        <v>50</v>
      </c>
      <c r="D75" s="56">
        <f>D45-D48</f>
        <v>0</v>
      </c>
      <c r="E75" s="52">
        <f t="shared" ref="E75:F75" si="18">E45-E48</f>
        <v>-190670.01</v>
      </c>
      <c r="F75" s="52">
        <f t="shared" si="18"/>
        <v>-190670.01</v>
      </c>
      <c r="G75" s="7"/>
      <c r="H75" s="7"/>
      <c r="I75" s="7"/>
      <c r="J75" s="7"/>
    </row>
    <row r="76" spans="1:10" ht="15.75" x14ac:dyDescent="0.25">
      <c r="A76" s="21"/>
      <c r="B76" s="7"/>
      <c r="C76" s="20" t="s">
        <v>51</v>
      </c>
      <c r="D76" s="53">
        <f>D45</f>
        <v>0</v>
      </c>
      <c r="E76" s="53">
        <f t="shared" ref="E76:F76" si="19">E45</f>
        <v>0</v>
      </c>
      <c r="F76" s="53">
        <f t="shared" si="19"/>
        <v>0</v>
      </c>
      <c r="G76" s="7"/>
      <c r="H76" s="7"/>
      <c r="I76" s="7"/>
      <c r="J76" s="7"/>
    </row>
    <row r="77" spans="1:10" x14ac:dyDescent="0.25">
      <c r="A77" s="21"/>
      <c r="B77" s="7"/>
      <c r="C77" s="20" t="s">
        <v>52</v>
      </c>
      <c r="D77" s="26"/>
      <c r="E77" s="26"/>
      <c r="F77" s="26"/>
      <c r="G77" s="7"/>
      <c r="H77" s="7"/>
      <c r="I77" s="7"/>
      <c r="J77" s="7"/>
    </row>
    <row r="78" spans="1:10" ht="15.75" x14ac:dyDescent="0.25">
      <c r="A78" s="21"/>
      <c r="B78" s="20"/>
      <c r="C78" s="34" t="s">
        <v>42</v>
      </c>
      <c r="D78" s="56">
        <f>D48</f>
        <v>0</v>
      </c>
      <c r="E78" s="52">
        <f t="shared" ref="E78:F78" si="20">E48</f>
        <v>190670.01</v>
      </c>
      <c r="F78" s="52">
        <f t="shared" si="20"/>
        <v>190670.01</v>
      </c>
      <c r="G78" s="7"/>
      <c r="H78" s="7"/>
      <c r="I78" s="7"/>
      <c r="J78" s="7"/>
    </row>
    <row r="79" spans="1:10" x14ac:dyDescent="0.25">
      <c r="A79" s="20"/>
      <c r="B79" s="20"/>
      <c r="C79" s="34"/>
      <c r="D79" s="26"/>
      <c r="E79" s="26"/>
      <c r="F79" s="26"/>
      <c r="G79" s="7"/>
      <c r="H79" s="7"/>
      <c r="I79" s="7"/>
      <c r="J79" s="7"/>
    </row>
    <row r="80" spans="1:10" ht="15.75" x14ac:dyDescent="0.25">
      <c r="A80" s="7"/>
      <c r="B80" s="7"/>
      <c r="C80" s="22" t="s">
        <v>16</v>
      </c>
      <c r="D80" s="29">
        <f>D17</f>
        <v>60753266</v>
      </c>
      <c r="E80" s="52">
        <f t="shared" ref="E80:F80" si="21">E17</f>
        <v>41206078</v>
      </c>
      <c r="F80" s="52">
        <f t="shared" si="21"/>
        <v>40590446</v>
      </c>
      <c r="G80" s="7"/>
      <c r="H80" s="7"/>
      <c r="I80" s="7"/>
      <c r="J80" s="7"/>
    </row>
    <row r="81" spans="1:10" x14ac:dyDescent="0.25">
      <c r="A81" s="7"/>
      <c r="B81" s="7"/>
      <c r="C81" s="22"/>
      <c r="D81" s="26"/>
      <c r="E81" s="26"/>
      <c r="F81" s="26"/>
      <c r="G81" s="7"/>
      <c r="H81" s="7"/>
      <c r="I81" s="7"/>
      <c r="J81" s="7"/>
    </row>
    <row r="82" spans="1:10" ht="15.75" x14ac:dyDescent="0.25">
      <c r="A82" s="7"/>
      <c r="B82" s="7"/>
      <c r="C82" s="35" t="s">
        <v>53</v>
      </c>
      <c r="D82" s="55">
        <f>D21</f>
        <v>0</v>
      </c>
      <c r="E82" s="55">
        <f t="shared" ref="E82:F82" si="22">E21</f>
        <v>0</v>
      </c>
      <c r="F82" s="55">
        <f t="shared" si="22"/>
        <v>0</v>
      </c>
      <c r="G82" s="7"/>
      <c r="H82" s="7"/>
      <c r="I82" s="7"/>
      <c r="J82" s="7"/>
    </row>
    <row r="83" spans="1:10" ht="15.75" x14ac:dyDescent="0.25">
      <c r="A83" s="20"/>
      <c r="B83" s="20"/>
      <c r="C83" s="22" t="s">
        <v>54</v>
      </c>
      <c r="D83" s="31">
        <f>D72+D74-D80+D82</f>
        <v>-14340864</v>
      </c>
      <c r="E83" s="54">
        <f t="shared" ref="E83:F83" si="23">E72+E74-E80+E82</f>
        <v>43293096</v>
      </c>
      <c r="F83" s="54">
        <f t="shared" si="23"/>
        <v>43908728.040000007</v>
      </c>
      <c r="G83" s="7"/>
      <c r="H83" s="7"/>
      <c r="I83" s="7"/>
      <c r="J83" s="7"/>
    </row>
    <row r="84" spans="1:10" ht="15.75" x14ac:dyDescent="0.25">
      <c r="A84" s="20"/>
      <c r="B84" s="20"/>
      <c r="C84" s="36" t="s">
        <v>55</v>
      </c>
      <c r="D84" s="70">
        <f>D83-D74</f>
        <v>-14340864</v>
      </c>
      <c r="E84" s="70">
        <f t="shared" ref="E84:F84" si="24">E83-E74</f>
        <v>43293096</v>
      </c>
      <c r="F84" s="70">
        <f t="shared" si="24"/>
        <v>43908728.040000007</v>
      </c>
      <c r="G84" s="21"/>
      <c r="H84" s="7"/>
      <c r="I84" s="7"/>
      <c r="J84" s="7"/>
    </row>
    <row r="85" spans="1:10" x14ac:dyDescent="0.25">
      <c r="A85" s="49"/>
      <c r="B85" s="24"/>
      <c r="C85" s="25"/>
      <c r="D85" s="25"/>
      <c r="E85" s="51"/>
      <c r="F85" s="27"/>
      <c r="G85" s="21"/>
      <c r="H85" s="7"/>
      <c r="I85" s="7"/>
      <c r="J85" s="7"/>
    </row>
  </sheetData>
  <mergeCells count="23">
    <mergeCell ref="A6:J6"/>
    <mergeCell ref="D8:D9"/>
    <mergeCell ref="E8:E9"/>
    <mergeCell ref="F8:F9"/>
    <mergeCell ref="A8:C9"/>
    <mergeCell ref="A30:C31"/>
    <mergeCell ref="D30:D31"/>
    <mergeCell ref="E30:E31"/>
    <mergeCell ref="F30:F31"/>
    <mergeCell ref="A40:C41"/>
    <mergeCell ref="D40:D41"/>
    <mergeCell ref="E40:E41"/>
    <mergeCell ref="F40:F41"/>
    <mergeCell ref="A69:C70"/>
    <mergeCell ref="D69:D70"/>
    <mergeCell ref="E69:E70"/>
    <mergeCell ref="F69:F70"/>
    <mergeCell ref="A52:C53"/>
    <mergeCell ref="D52:D53"/>
    <mergeCell ref="E52:E53"/>
    <mergeCell ref="F52:F53"/>
    <mergeCell ref="A4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B32" sqref="B32"/>
    </sheetView>
  </sheetViews>
  <sheetFormatPr baseColWidth="10" defaultRowHeight="15" x14ac:dyDescent="0.25"/>
  <cols>
    <col min="1" max="1" width="4" customWidth="1"/>
    <col min="2" max="2" width="64.28515625" bestFit="1" customWidth="1"/>
    <col min="3" max="3" width="37.85546875" bestFit="1" customWidth="1"/>
    <col min="4" max="4" width="16.7109375" customWidth="1"/>
    <col min="5" max="5" width="19.42578125" customWidth="1"/>
    <col min="6" max="6" width="16.85546875" customWidth="1"/>
    <col min="7" max="7" width="19.7109375" customWidth="1"/>
    <col min="8" max="8" width="16.85546875" customWidth="1"/>
    <col min="9" max="9" width="14.5703125" customWidth="1"/>
  </cols>
  <sheetData>
    <row r="1" spans="1:9" ht="19.5" x14ac:dyDescent="0.3">
      <c r="A1" s="41" t="s">
        <v>57</v>
      </c>
      <c r="B1" s="41"/>
      <c r="C1" s="41"/>
      <c r="D1" s="41"/>
      <c r="E1" s="41"/>
      <c r="F1" s="41"/>
      <c r="G1" s="41"/>
      <c r="H1" s="41"/>
      <c r="I1" s="41"/>
    </row>
    <row r="2" spans="1:9" ht="19.5" x14ac:dyDescent="0.3">
      <c r="A2" s="41" t="s">
        <v>58</v>
      </c>
      <c r="B2" s="41"/>
      <c r="C2" s="41"/>
      <c r="D2" s="41"/>
      <c r="E2" s="41"/>
      <c r="F2" s="41"/>
      <c r="G2" s="41"/>
      <c r="H2" s="41"/>
      <c r="I2" s="41"/>
    </row>
    <row r="3" spans="1:9" ht="19.5" x14ac:dyDescent="0.3">
      <c r="A3" s="41" t="s">
        <v>56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1" t="s">
        <v>59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17.25" x14ac:dyDescent="0.3">
      <c r="A6" s="5"/>
      <c r="B6" s="5"/>
      <c r="C6" s="5"/>
      <c r="D6" s="5"/>
      <c r="E6" s="5"/>
      <c r="F6" s="6"/>
      <c r="G6" s="6"/>
      <c r="H6" s="7"/>
      <c r="I6" s="7"/>
    </row>
    <row r="7" spans="1:9" x14ac:dyDescent="0.25">
      <c r="A7" s="7"/>
      <c r="B7" s="7"/>
      <c r="C7" s="7"/>
      <c r="D7" s="7"/>
      <c r="E7" s="7"/>
      <c r="F7" s="9"/>
      <c r="G7" s="9"/>
      <c r="H7" s="7"/>
      <c r="I7" s="7"/>
    </row>
    <row r="8" spans="1:9" ht="110.25" x14ac:dyDescent="0.25">
      <c r="A8" s="40" t="s">
        <v>60</v>
      </c>
      <c r="B8" s="40"/>
      <c r="C8" s="40"/>
      <c r="D8" s="11" t="s">
        <v>85</v>
      </c>
      <c r="E8" s="11" t="s">
        <v>61</v>
      </c>
      <c r="F8" s="12" t="s">
        <v>62</v>
      </c>
      <c r="G8" s="12" t="s">
        <v>63</v>
      </c>
      <c r="H8" s="11" t="s">
        <v>64</v>
      </c>
      <c r="I8" s="11" t="s">
        <v>65</v>
      </c>
    </row>
    <row r="9" spans="1:9" ht="15.75" x14ac:dyDescent="0.25">
      <c r="A9" s="13">
        <v>1</v>
      </c>
      <c r="B9" s="13" t="s">
        <v>66</v>
      </c>
      <c r="C9" s="14"/>
      <c r="D9" s="47">
        <f>D10+D14</f>
        <v>22772103.710000001</v>
      </c>
      <c r="E9" s="47">
        <f t="shared" ref="E9:G9" si="0">E10+E14</f>
        <v>0</v>
      </c>
      <c r="F9" s="47">
        <f t="shared" si="0"/>
        <v>4322385.2799999993</v>
      </c>
      <c r="G9" s="47">
        <f t="shared" si="0"/>
        <v>18576990.370000001</v>
      </c>
      <c r="H9" s="47">
        <f>H14</f>
        <v>527144.51</v>
      </c>
      <c r="I9" s="47">
        <v>0</v>
      </c>
    </row>
    <row r="10" spans="1:9" ht="15.75" x14ac:dyDescent="0.25">
      <c r="A10" s="13"/>
      <c r="B10" s="13" t="s">
        <v>8</v>
      </c>
      <c r="C10" s="13" t="s">
        <v>67</v>
      </c>
      <c r="D10" s="47">
        <v>63715.27</v>
      </c>
      <c r="E10" s="47">
        <v>0</v>
      </c>
      <c r="F10" s="47">
        <v>63715.27</v>
      </c>
      <c r="G10" s="47">
        <v>127271.94</v>
      </c>
      <c r="H10" s="46">
        <v>0</v>
      </c>
      <c r="I10" s="46">
        <v>0</v>
      </c>
    </row>
    <row r="11" spans="1:9" ht="15.75" x14ac:dyDescent="0.25">
      <c r="A11" s="16"/>
      <c r="B11" s="16"/>
      <c r="C11" s="16" t="s">
        <v>68</v>
      </c>
      <c r="D11" s="17">
        <v>0</v>
      </c>
      <c r="E11" s="71">
        <v>0</v>
      </c>
      <c r="F11" s="72"/>
      <c r="G11" s="46">
        <v>0</v>
      </c>
      <c r="H11" s="46">
        <v>0</v>
      </c>
      <c r="I11" s="46">
        <v>0</v>
      </c>
    </row>
    <row r="12" spans="1:9" ht="15.75" x14ac:dyDescent="0.25">
      <c r="A12" s="16"/>
      <c r="B12" s="16"/>
      <c r="C12" s="16" t="s">
        <v>69</v>
      </c>
      <c r="D12" s="17">
        <v>0</v>
      </c>
      <c r="E12" s="17">
        <v>0</v>
      </c>
      <c r="F12" s="46"/>
      <c r="G12" s="46">
        <v>0</v>
      </c>
      <c r="H12" s="46">
        <v>0</v>
      </c>
      <c r="I12" s="46">
        <v>0</v>
      </c>
    </row>
    <row r="13" spans="1:9" ht="15.75" x14ac:dyDescent="0.25">
      <c r="A13" s="16"/>
      <c r="B13" s="16"/>
      <c r="C13" s="16" t="s">
        <v>70</v>
      </c>
      <c r="D13" s="17">
        <v>0</v>
      </c>
      <c r="E13" s="17">
        <v>0</v>
      </c>
      <c r="F13" s="46"/>
      <c r="G13" s="46">
        <v>0</v>
      </c>
      <c r="H13" s="46">
        <v>0</v>
      </c>
      <c r="I13" s="46">
        <v>0</v>
      </c>
    </row>
    <row r="14" spans="1:9" ht="15.75" x14ac:dyDescent="0.25">
      <c r="A14" s="14"/>
      <c r="B14" s="13" t="s">
        <v>13</v>
      </c>
      <c r="C14" s="13" t="s">
        <v>71</v>
      </c>
      <c r="D14" s="47">
        <v>22708388.440000001</v>
      </c>
      <c r="E14" s="47">
        <v>0</v>
      </c>
      <c r="F14" s="47">
        <v>4258670.01</v>
      </c>
      <c r="G14" s="47">
        <v>18449718.43</v>
      </c>
      <c r="H14" s="47">
        <v>527144.51</v>
      </c>
      <c r="I14" s="47">
        <v>0</v>
      </c>
    </row>
    <row r="15" spans="1:9" ht="15.75" x14ac:dyDescent="0.25">
      <c r="A15" s="14"/>
      <c r="B15" s="16"/>
      <c r="C15" s="16" t="s">
        <v>68</v>
      </c>
      <c r="D15" s="17">
        <v>22708388.440000001</v>
      </c>
      <c r="E15" s="47">
        <v>0</v>
      </c>
      <c r="F15" s="47">
        <v>4258670.01</v>
      </c>
      <c r="G15" s="46">
        <v>18449718.43</v>
      </c>
      <c r="H15" s="46">
        <v>527144.51</v>
      </c>
      <c r="I15" s="46">
        <v>0</v>
      </c>
    </row>
    <row r="16" spans="1:9" ht="15.75" x14ac:dyDescent="0.25">
      <c r="A16" s="14"/>
      <c r="B16" s="16"/>
      <c r="C16" s="16" t="s">
        <v>69</v>
      </c>
      <c r="D16" s="17">
        <v>0</v>
      </c>
      <c r="E16" s="17">
        <v>0</v>
      </c>
      <c r="F16" s="46"/>
      <c r="G16" s="46">
        <v>0</v>
      </c>
      <c r="H16" s="46">
        <v>0</v>
      </c>
      <c r="I16" s="46">
        <v>0</v>
      </c>
    </row>
    <row r="17" spans="1:9" ht="15.75" x14ac:dyDescent="0.25">
      <c r="A17" s="14"/>
      <c r="B17" s="16"/>
      <c r="C17" s="16" t="s">
        <v>70</v>
      </c>
      <c r="D17" s="17">
        <v>0</v>
      </c>
      <c r="E17" s="17">
        <v>0</v>
      </c>
      <c r="F17" s="46"/>
      <c r="G17" s="46">
        <v>0</v>
      </c>
      <c r="H17" s="46">
        <v>0</v>
      </c>
      <c r="I17" s="46">
        <v>0</v>
      </c>
    </row>
    <row r="18" spans="1:9" ht="15.75" x14ac:dyDescent="0.25">
      <c r="A18" s="13">
        <v>2</v>
      </c>
      <c r="B18" s="13" t="s">
        <v>72</v>
      </c>
      <c r="C18" s="14"/>
      <c r="D18" s="17">
        <v>267880986.56</v>
      </c>
      <c r="E18" s="74">
        <v>0</v>
      </c>
      <c r="F18" s="46">
        <v>0</v>
      </c>
      <c r="G18" s="46">
        <v>206473167.49000001</v>
      </c>
      <c r="H18" s="73">
        <v>0</v>
      </c>
      <c r="I18" s="73">
        <v>0</v>
      </c>
    </row>
    <row r="19" spans="1:9" ht="15.75" x14ac:dyDescent="0.25">
      <c r="A19" s="14"/>
      <c r="B19" s="14"/>
      <c r="C19" s="14"/>
      <c r="D19" s="15"/>
      <c r="E19" s="14"/>
      <c r="F19" s="14"/>
      <c r="G19" s="15"/>
      <c r="H19" s="14"/>
      <c r="I19" s="14"/>
    </row>
    <row r="20" spans="1:9" ht="15.75" x14ac:dyDescent="0.25">
      <c r="A20" s="42">
        <v>3</v>
      </c>
      <c r="B20" s="4" t="s">
        <v>73</v>
      </c>
      <c r="C20" s="4"/>
      <c r="D20" s="19">
        <f>D18+D9</f>
        <v>290653090.26999998</v>
      </c>
      <c r="E20" s="47">
        <f t="shared" ref="E20:I20" si="1">E18+E9</f>
        <v>0</v>
      </c>
      <c r="F20" s="47">
        <f t="shared" si="1"/>
        <v>4322385.2799999993</v>
      </c>
      <c r="G20" s="47">
        <f t="shared" si="1"/>
        <v>225050157.86000001</v>
      </c>
      <c r="H20" s="47">
        <f t="shared" si="1"/>
        <v>527144.51</v>
      </c>
      <c r="I20" s="47">
        <f t="shared" si="1"/>
        <v>0</v>
      </c>
    </row>
    <row r="21" spans="1:9" ht="15.75" x14ac:dyDescent="0.25">
      <c r="A21" s="16"/>
      <c r="B21" s="16"/>
      <c r="C21" s="16"/>
      <c r="D21" s="17"/>
      <c r="E21" s="17"/>
      <c r="F21" s="17"/>
      <c r="G21" s="17"/>
      <c r="H21" s="17"/>
      <c r="I21" s="17"/>
    </row>
    <row r="22" spans="1:9" ht="15.75" x14ac:dyDescent="0.25">
      <c r="A22" s="42">
        <v>4</v>
      </c>
      <c r="B22" s="16" t="s">
        <v>74</v>
      </c>
      <c r="C22" s="16"/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x14ac:dyDescent="0.25">
      <c r="A23" s="16"/>
      <c r="B23" s="16" t="s">
        <v>8</v>
      </c>
      <c r="C23" s="16" t="s">
        <v>75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x14ac:dyDescent="0.25">
      <c r="A24" s="16"/>
      <c r="B24" s="16" t="s">
        <v>13</v>
      </c>
      <c r="C24" s="16" t="s">
        <v>76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x14ac:dyDescent="0.25">
      <c r="A25" s="14"/>
      <c r="B25" s="16" t="s">
        <v>17</v>
      </c>
      <c r="C25" s="14" t="s">
        <v>77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1:9" ht="15.75" x14ac:dyDescent="0.25">
      <c r="A26" s="16"/>
      <c r="B26" s="16"/>
      <c r="C26" s="16"/>
      <c r="D26" s="17"/>
      <c r="E26" s="17"/>
      <c r="F26" s="17"/>
      <c r="G26" s="17"/>
      <c r="H26" s="17"/>
      <c r="I26" s="17"/>
    </row>
    <row r="27" spans="1:9" ht="15.75" x14ac:dyDescent="0.25">
      <c r="A27" s="13">
        <v>5</v>
      </c>
      <c r="B27" s="16" t="s">
        <v>78</v>
      </c>
      <c r="C27" s="14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</row>
    <row r="28" spans="1:9" ht="15.75" x14ac:dyDescent="0.25">
      <c r="A28" s="18"/>
      <c r="B28" s="16" t="s">
        <v>8</v>
      </c>
      <c r="C28" s="18" t="s">
        <v>79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x14ac:dyDescent="0.25">
      <c r="A29" s="14"/>
      <c r="B29" s="16" t="s">
        <v>13</v>
      </c>
      <c r="C29" s="18" t="s">
        <v>80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 ht="15.75" x14ac:dyDescent="0.25">
      <c r="A30" s="18"/>
      <c r="B30" s="16" t="s">
        <v>17</v>
      </c>
      <c r="C30" s="18" t="s">
        <v>81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5" spans="1:6" ht="15.75" x14ac:dyDescent="0.25">
      <c r="A35" s="8" t="s">
        <v>82</v>
      </c>
      <c r="B35" s="8"/>
      <c r="C35" s="8"/>
      <c r="D35" s="8"/>
      <c r="E35" s="8"/>
      <c r="F35" s="10"/>
    </row>
    <row r="36" spans="1:6" ht="15.75" x14ac:dyDescent="0.25">
      <c r="A36" s="8" t="s">
        <v>83</v>
      </c>
      <c r="B36" s="8"/>
      <c r="C36" s="8"/>
      <c r="D36" s="8"/>
      <c r="E36" s="8"/>
      <c r="F36" s="10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 t="s">
        <v>84</v>
      </c>
      <c r="B39" s="7"/>
      <c r="C39" s="7"/>
      <c r="D39" s="7"/>
      <c r="E39" s="7"/>
      <c r="F39" s="7"/>
    </row>
  </sheetData>
  <mergeCells count="7">
    <mergeCell ref="A4:I4"/>
    <mergeCell ref="A6:G6"/>
    <mergeCell ref="B20:C20"/>
    <mergeCell ref="A8:C8"/>
    <mergeCell ref="A1:I1"/>
    <mergeCell ref="A2:I2"/>
    <mergeCell ref="A3:I3"/>
  </mergeCells>
  <pageMargins left="0.7" right="0.7" top="0.75" bottom="0.75" header="0.3" footer="0.3"/>
  <pageSetup paperSize="40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PRESUP</vt:lpstr>
      <vt:lpstr>ANALITICO DE DEUDA Y O PAS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2017-05-05T15:36:52Z</dcterms:created>
  <dcterms:modified xsi:type="dcterms:W3CDTF">2017-05-05T17:07:32Z</dcterms:modified>
</cp:coreProperties>
</file>